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acorp.sharepoint.com/sites/grp-investorrelationsteam/Shared Documents/General/1 Kvartalsrapporter/4 Förfalloprofil/1 Rapportfiler/"/>
    </mc:Choice>
  </mc:AlternateContent>
  <xr:revisionPtr revIDLastSave="497" documentId="8_{806DBE22-6359-4203-BAFA-FD626616CE7E}" xr6:coauthVersionLast="47" xr6:coauthVersionMax="47" xr10:uidLastSave="{564AA622-BF2F-48FC-85CD-9BCA3638C526}"/>
  <bookViews>
    <workbookView xWindow="-108" yWindow="-108" windowWidth="41496" windowHeight="16776" xr2:uid="{00000000-000D-0000-FFFF-FFFF00000000}"/>
  </bookViews>
  <sheets>
    <sheet name="ENG 24Q2" sheetId="4" r:id="rId1"/>
    <sheet name="ENG 24Q1" sheetId="1" r:id="rId2"/>
    <sheet name="Chart1" sheetId="3" r:id="rId3"/>
  </sheets>
  <definedNames>
    <definedName name="_xlchart.v1.0" hidden="1">'ENG 24Q2'!$A$33:$A$37</definedName>
    <definedName name="_xlchart.v1.1" hidden="1">'ENG 24Q2'!$B$33:$B$37</definedName>
    <definedName name="_xlchart.v1.2" hidden="1">'ENG 24Q1'!$A$33:$A$37</definedName>
    <definedName name="_xlchart.v1.3" hidden="1">'ENG 24Q1'!$B$33:$B$37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4" l="1"/>
  <c r="G20" i="4"/>
  <c r="E20" i="4"/>
  <c r="E19" i="4"/>
  <c r="E18" i="4"/>
  <c r="E17" i="4"/>
  <c r="D17" i="4"/>
  <c r="B17" i="4"/>
  <c r="B22" i="4" s="1"/>
  <c r="E16" i="4"/>
  <c r="D16" i="4"/>
  <c r="F15" i="4"/>
  <c r="F22" i="4" s="1"/>
  <c r="D15" i="4"/>
  <c r="C15" i="4"/>
  <c r="F11" i="4"/>
  <c r="E11" i="4"/>
  <c r="D11" i="4"/>
  <c r="C11" i="4"/>
  <c r="B11" i="4"/>
  <c r="H10" i="4"/>
  <c r="G10" i="4"/>
  <c r="H9" i="4"/>
  <c r="H20" i="4" s="1"/>
  <c r="G9" i="4"/>
  <c r="H8" i="4"/>
  <c r="H19" i="4" s="1"/>
  <c r="G8" i="4"/>
  <c r="G19" i="4" s="1"/>
  <c r="H7" i="4"/>
  <c r="H18" i="4" s="1"/>
  <c r="G7" i="4"/>
  <c r="G18" i="4" s="1"/>
  <c r="H6" i="4"/>
  <c r="H17" i="4" s="1"/>
  <c r="G6" i="4"/>
  <c r="G17" i="4" s="1"/>
  <c r="H5" i="4"/>
  <c r="H16" i="4" s="1"/>
  <c r="G5" i="4"/>
  <c r="G16" i="4" s="1"/>
  <c r="H4" i="4"/>
  <c r="H15" i="4" s="1"/>
  <c r="G4" i="4"/>
  <c r="H20" i="1"/>
  <c r="G20" i="1"/>
  <c r="E20" i="1"/>
  <c r="G9" i="1"/>
  <c r="H9" i="1"/>
  <c r="H8" i="1"/>
  <c r="B11" i="1"/>
  <c r="E22" i="4" l="1"/>
  <c r="D22" i="4"/>
  <c r="H22" i="4"/>
  <c r="C22" i="4"/>
  <c r="G11" i="4"/>
  <c r="H11" i="4"/>
  <c r="G15" i="4"/>
  <c r="G22" i="4" s="1"/>
  <c r="F15" i="1"/>
  <c r="B17" i="1"/>
  <c r="H10" i="1"/>
  <c r="H7" i="1"/>
  <c r="H6" i="1"/>
  <c r="H5" i="1"/>
  <c r="H4" i="1"/>
  <c r="H11" i="1" l="1"/>
  <c r="G4" i="1"/>
  <c r="G5" i="1"/>
  <c r="G6" i="1"/>
  <c r="G7" i="1"/>
  <c r="G8" i="1"/>
  <c r="G10" i="1"/>
  <c r="H19" i="1"/>
  <c r="H18" i="1"/>
  <c r="H16" i="1"/>
  <c r="H15" i="1"/>
  <c r="H17" i="1"/>
  <c r="G11" i="1" l="1"/>
  <c r="H22" i="1"/>
  <c r="F22" i="1"/>
  <c r="E19" i="1"/>
  <c r="E18" i="1"/>
  <c r="E17" i="1"/>
  <c r="E16" i="1"/>
  <c r="E15" i="1"/>
  <c r="D17" i="1"/>
  <c r="D16" i="1"/>
  <c r="D15" i="1"/>
  <c r="C16" i="1"/>
  <c r="C15" i="1"/>
  <c r="C22" i="1" s="1"/>
  <c r="B22" i="1"/>
  <c r="F11" i="1"/>
  <c r="E11" i="1"/>
  <c r="D11" i="1"/>
  <c r="C11" i="1"/>
  <c r="G19" i="1"/>
  <c r="G18" i="1"/>
  <c r="G17" i="1"/>
  <c r="G16" i="1"/>
  <c r="G15" i="1"/>
  <c r="E22" i="1" l="1"/>
  <c r="D22" i="1"/>
  <c r="G22" i="1"/>
</calcChain>
</file>

<file path=xl/sharedStrings.xml><?xml version="1.0" encoding="utf-8"?>
<sst xmlns="http://schemas.openxmlformats.org/spreadsheetml/2006/main" count="32" uniqueCount="14">
  <si>
    <t>Total</t>
  </si>
  <si>
    <t>MSEK</t>
  </si>
  <si>
    <t>Year</t>
  </si>
  <si>
    <t>Bonds (MTN)</t>
  </si>
  <si>
    <t>Other loans</t>
  </si>
  <si>
    <t>Sum</t>
  </si>
  <si>
    <t>As of</t>
  </si>
  <si>
    <t>Bilateral bank facility (unutilized)</t>
  </si>
  <si>
    <t>Syndicated term loans</t>
  </si>
  <si>
    <t>Graph</t>
  </si>
  <si>
    <t>SEK billion</t>
  </si>
  <si>
    <t>Utilized</t>
  </si>
  <si>
    <t>Syndicated bank facility (unutilized)</t>
  </si>
  <si>
    <t>2030 and later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</si>
</sst>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3" fontId="0" fillId="0" borderId="0" xfId="0" applyNumberFormat="1"/>
    <xf numFmtId="0" fontId="2" fillId="0" borderId="0" xfId="0" applyFont="1"/>
    <xf numFmtId="0" fontId="2" fillId="0" borderId="0" xfId="1" applyFont="1" applyAlignment="1">
      <alignment wrapText="1"/>
    </xf>
    <xf numFmtId="0" fontId="2" fillId="0" borderId="0" xfId="2" applyFont="1" applyAlignment="1">
      <alignment wrapText="1"/>
    </xf>
    <xf numFmtId="14" fontId="2" fillId="0" borderId="0" xfId="0" applyNumberFormat="1" applyFont="1" applyAlignment="1">
      <alignment horizontal="left"/>
    </xf>
    <xf numFmtId="164" fontId="0" fillId="0" borderId="0" xfId="0" applyNumberFormat="1"/>
    <xf numFmtId="164" fontId="3" fillId="0" borderId="0" xfId="0" applyNumberFormat="1" applyFont="1"/>
    <xf numFmtId="164" fontId="0" fillId="2" borderId="0" xfId="0" applyNumberFormat="1" applyFill="1"/>
    <xf numFmtId="3" fontId="0" fillId="3" borderId="0" xfId="0" applyNumberFormat="1" applyFill="1"/>
    <xf numFmtId="0" fontId="0" fillId="3" borderId="0" xfId="0" applyFill="1"/>
    <xf numFmtId="3" fontId="0" fillId="2" borderId="0" xfId="0" applyNumberFormat="1" applyFill="1"/>
    <xf numFmtId="164" fontId="0" fillId="2" borderId="1" xfId="0" applyNumberFormat="1" applyFill="1" applyBorder="1"/>
    <xf numFmtId="164" fontId="0" fillId="2" borderId="2" xfId="0" applyNumberFormat="1" applyFill="1" applyBorder="1"/>
    <xf numFmtId="164" fontId="0" fillId="2" borderId="3" xfId="0" applyNumberFormat="1" applyFill="1" applyBorder="1"/>
    <xf numFmtId="164" fontId="2" fillId="2" borderId="0" xfId="0" applyNumberFormat="1" applyFont="1" applyFill="1"/>
    <xf numFmtId="164" fontId="2" fillId="2" borderId="2" xfId="0" applyNumberFormat="1" applyFont="1" applyFill="1" applyBorder="1"/>
    <xf numFmtId="3" fontId="0" fillId="2" borderId="2" xfId="0" applyNumberFormat="1" applyFill="1" applyBorder="1"/>
    <xf numFmtId="3" fontId="0" fillId="0" borderId="2" xfId="0" applyNumberFormat="1" applyBorder="1"/>
    <xf numFmtId="0" fontId="0" fillId="0" borderId="2" xfId="0" applyBorder="1"/>
    <xf numFmtId="0" fontId="2" fillId="0" borderId="2" xfId="0" applyFont="1" applyBorder="1" applyAlignment="1">
      <alignment vertical="top"/>
    </xf>
    <xf numFmtId="0" fontId="0" fillId="0" borderId="2" xfId="0" applyBorder="1" applyAlignment="1">
      <alignment horizontal="left"/>
    </xf>
    <xf numFmtId="0" fontId="2" fillId="0" borderId="2" xfId="1" applyFont="1" applyBorder="1" applyAlignment="1">
      <alignment wrapText="1"/>
    </xf>
    <xf numFmtId="4" fontId="2" fillId="2" borderId="0" xfId="0" applyNumberFormat="1" applyFont="1" applyFill="1"/>
    <xf numFmtId="4" fontId="2" fillId="2" borderId="2" xfId="0" applyNumberFormat="1" applyFont="1" applyFill="1" applyBorder="1"/>
  </cellXfs>
  <cellStyles count="3">
    <cellStyle name="Normal" xfId="0" builtinId="0"/>
    <cellStyle name="Normal 289 2 3" xfId="1" xr:uid="{00000000-0005-0000-0000-000001000000}"/>
    <cellStyle name="Normal 289 2 3 2" xfId="2" xr:uid="{1DFFECF3-47F5-4906-B258-821F586771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997493260789982E-2"/>
          <c:y val="2.2927201294426786E-2"/>
          <c:w val="0.97000501347842005"/>
          <c:h val="0.83685449958223912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'ENG 24Q2'!$F$3</c:f>
              <c:strCache>
                <c:ptCount val="1"/>
                <c:pt idx="0">
                  <c:v>Other loans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5.6110760291642331E-2"/>
                  <c:y val="-2.3118280370627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B3-44D8-852D-265E77C39FE9}"/>
                </c:ext>
              </c:extLst>
            </c:dLbl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24Q2'!$A$15:$A$21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'ENG 24Q2'!$F$15:$F$21</c:f>
              <c:numCache>
                <c:formatCode>#\ ##0.0</c:formatCode>
                <c:ptCount val="7"/>
                <c:pt idx="0">
                  <c:v>0.24399999999999999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DD-4998-A585-C45FF444CEFC}"/>
            </c:ext>
          </c:extLst>
        </c:ser>
        <c:ser>
          <c:idx val="4"/>
          <c:order val="1"/>
          <c:tx>
            <c:strRef>
              <c:f>'ENG 24Q2'!$E$3</c:f>
              <c:strCache>
                <c:ptCount val="1"/>
                <c:pt idx="0">
                  <c:v>Bonds (MTN)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24Q2'!$A$15:$A$21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'ENG 24Q2'!$E$15:$E$21</c:f>
              <c:numCache>
                <c:formatCode>#\ ##0.0</c:formatCode>
                <c:ptCount val="7"/>
                <c:pt idx="1">
                  <c:v>2</c:v>
                </c:pt>
                <c:pt idx="2">
                  <c:v>3.25</c:v>
                </c:pt>
                <c:pt idx="3">
                  <c:v>3.25</c:v>
                </c:pt>
                <c:pt idx="4">
                  <c:v>4.25</c:v>
                </c:pt>
                <c:pt idx="5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53-4BB0-94C0-0766E2B60080}"/>
            </c:ext>
          </c:extLst>
        </c:ser>
        <c:ser>
          <c:idx val="3"/>
          <c:order val="2"/>
          <c:tx>
            <c:strRef>
              <c:f>'ENG 24Q2'!$D$3</c:f>
              <c:strCache>
                <c:ptCount val="1"/>
                <c:pt idx="0">
                  <c:v>Syndicated term loans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24Q2'!$A$15:$A$21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'ENG 24Q2'!$D$15:$D$21</c:f>
              <c:numCache>
                <c:formatCode>#\ ##0.0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05-48C0-B083-2CD1D1EF7583}"/>
            </c:ext>
          </c:extLst>
        </c:ser>
        <c:ser>
          <c:idx val="0"/>
          <c:order val="3"/>
          <c:tx>
            <c:strRef>
              <c:f>'ENG 24Q2'!$B$3</c:f>
              <c:strCache>
                <c:ptCount val="1"/>
                <c:pt idx="0">
                  <c:v>Syndicated bank facility (unutilized)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 w="28575">
              <a:solidFill>
                <a:schemeClr val="tx1"/>
              </a:solidFill>
              <a:prstDash val="sysDash"/>
            </a:ln>
          </c:spPr>
          <c:invertIfNegative val="0"/>
          <c:dLbls>
            <c:numFmt formatCode="0.0;0;;" sourceLinked="0"/>
            <c:spPr>
              <a:solidFill>
                <a:schemeClr val="bg2"/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24Q2'!$A$15:$A$21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'ENG 24Q2'!$B$15:$B$21</c:f>
              <c:numCache>
                <c:formatCode>#\ ##0.0</c:formatCode>
                <c:ptCount val="7"/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3-4BB0-94C0-0766E2B60080}"/>
            </c:ext>
          </c:extLst>
        </c:ser>
        <c:ser>
          <c:idx val="1"/>
          <c:order val="4"/>
          <c:tx>
            <c:strRef>
              <c:f>'ENG 24Q2'!$C$3</c:f>
              <c:strCache>
                <c:ptCount val="1"/>
                <c:pt idx="0">
                  <c:v>Bilateral bank facility (unutilized)</c:v>
                </c:pt>
              </c:strCache>
            </c:strRef>
          </c:tx>
          <c:spPr>
            <a:pattFill prst="ltHorz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 w="28575">
              <a:solidFill>
                <a:schemeClr val="bg1">
                  <a:lumMod val="85000"/>
                </a:schemeClr>
              </a:solidFill>
              <a:prstDash val="sysDash"/>
            </a:ln>
          </c:spPr>
          <c:invertIfNegative val="0"/>
          <c:dLbls>
            <c:dLbl>
              <c:idx val="0"/>
              <c:layout>
                <c:manualLayout>
                  <c:x val="-2.0528326935966713E-2"/>
                  <c:y val="-3.1524927778128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FD-465D-8F29-863161D94318}"/>
                </c:ext>
              </c:extLst>
            </c:dLbl>
            <c:numFmt formatCode="0.0;0;;" sourceLinked="0"/>
            <c:spPr>
              <a:pattFill prst="ltHorz">
                <a:fgClr>
                  <a:schemeClr val="bg2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85000"/>
                  </a:schemeClr>
                </a:solidFill>
                <a:prstDash val="dash"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'ENG 24Q2'!$A$15:$A$21</c:f>
              <c:strCache>
                <c:ptCount val="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 and later</c:v>
                </c:pt>
              </c:strCache>
            </c:strRef>
          </c:cat>
          <c:val>
            <c:numRef>
              <c:f>'ENG 24Q2'!$C$15:$C$21</c:f>
              <c:numCache>
                <c:formatCode>#\ ##0.0</c:formatCode>
                <c:ptCount val="7"/>
                <c:pt idx="0">
                  <c:v>0.11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05-48C0-B083-2CD1D1EF75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31969792"/>
        <c:axId val="131971328"/>
        <c:extLst/>
      </c:barChart>
      <c:catAx>
        <c:axId val="131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sv-SE"/>
          </a:p>
        </c:txPr>
        <c:crossAx val="131971328"/>
        <c:crosses val="autoZero"/>
        <c:auto val="1"/>
        <c:lblAlgn val="ctr"/>
        <c:lblOffset val="100"/>
        <c:noMultiLvlLbl val="0"/>
      </c:catAx>
      <c:valAx>
        <c:axId val="1319713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#\ ##0.0" sourceLinked="1"/>
        <c:majorTickMark val="out"/>
        <c:minorTickMark val="none"/>
        <c:tickLblPos val="none"/>
        <c:txPr>
          <a:bodyPr/>
          <a:lstStyle/>
          <a:p>
            <a:pPr>
              <a:defRPr sz="1200"/>
            </a:pPr>
            <a:endParaRPr lang="sv-SE"/>
          </a:p>
        </c:txPr>
        <c:crossAx val="13196979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1.1926806730412696E-3"/>
          <c:y val="0.90473199795927284"/>
          <c:w val="0.99214727077166076"/>
          <c:h val="8.2707144935312407E-2"/>
        </c:manualLayout>
      </c:layout>
      <c:overlay val="0"/>
      <c:txPr>
        <a:bodyPr/>
        <a:lstStyle/>
        <a:p>
          <a:pPr>
            <a:defRPr sz="1200"/>
          </a:pPr>
          <a:endParaRPr lang="sv-SE"/>
        </a:p>
      </c:txPr>
    </c:legend>
    <c:plotVisOnly val="1"/>
    <c:dispBlanksAs val="zero"/>
    <c:showDLblsOverMax val="0"/>
  </c:char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plotArea>
      <cx:plotAreaRegion>
        <cx:series layoutId="waterfall" uniqueId="{EAB402FC-2182-4FF8-AA77-A07E6071C269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 hidden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plotArea>
      <cx:plotAreaRegion>
        <cx:series layoutId="waterfall" uniqueId="{EAB402FC-2182-4FF8-AA77-A07E6071C269}">
          <cx:dataLabels pos="outEnd"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</cx:axis>
      <cx:axis id="1" hidden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9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46</xdr:row>
      <xdr:rowOff>57150</xdr:rowOff>
    </xdr:from>
    <xdr:to>
      <xdr:col>10</xdr:col>
      <xdr:colOff>563880</xdr:colOff>
      <xdr:row>66</xdr:row>
      <xdr:rowOff>15240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19CCA298-C56E-4A11-90B3-BEF9968A326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65120" y="8903970"/>
              <a:ext cx="5943600" cy="361569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46</xdr:row>
      <xdr:rowOff>57150</xdr:rowOff>
    </xdr:from>
    <xdr:to>
      <xdr:col>10</xdr:col>
      <xdr:colOff>563880</xdr:colOff>
      <xdr:row>66</xdr:row>
      <xdr:rowOff>15240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954F6A0B-0754-BB84-AE43-FEC1A5E136D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65120" y="8903970"/>
              <a:ext cx="5943600" cy="361569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79860" cy="604283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5C387-F0B9-4E52-9FD3-DA46EE246048}">
  <dimension ref="A1:H25"/>
  <sheetViews>
    <sheetView tabSelected="1" workbookViewId="0">
      <selection activeCell="A24" sqref="A24"/>
    </sheetView>
  </sheetViews>
  <sheetFormatPr defaultRowHeight="14.4" x14ac:dyDescent="0.3"/>
  <cols>
    <col min="1" max="1" width="21.33203125" bestFit="1" customWidth="1"/>
    <col min="2" max="6" width="12.6640625" customWidth="1"/>
  </cols>
  <sheetData>
    <row r="1" spans="1:8" x14ac:dyDescent="0.3">
      <c r="A1" s="2" t="s">
        <v>6</v>
      </c>
      <c r="B1" s="5">
        <v>45473</v>
      </c>
      <c r="C1" s="5"/>
      <c r="D1" s="5"/>
    </row>
    <row r="2" spans="1:8" x14ac:dyDescent="0.3">
      <c r="A2" s="2" t="s">
        <v>1</v>
      </c>
    </row>
    <row r="3" spans="1:8" ht="48" customHeight="1" x14ac:dyDescent="0.3">
      <c r="A3" s="20" t="s">
        <v>2</v>
      </c>
      <c r="B3" s="4" t="s">
        <v>12</v>
      </c>
      <c r="C3" s="4" t="s">
        <v>7</v>
      </c>
      <c r="D3" s="4" t="s">
        <v>8</v>
      </c>
      <c r="E3" s="3" t="s">
        <v>3</v>
      </c>
      <c r="F3" s="3" t="s">
        <v>4</v>
      </c>
      <c r="G3" s="3" t="s">
        <v>0</v>
      </c>
      <c r="H3" s="3" t="s">
        <v>11</v>
      </c>
    </row>
    <row r="4" spans="1:8" x14ac:dyDescent="0.3">
      <c r="A4" s="21">
        <v>2024</v>
      </c>
      <c r="B4" s="9"/>
      <c r="C4" s="9">
        <v>110</v>
      </c>
      <c r="D4" s="9">
        <v>500</v>
      </c>
      <c r="E4" s="9"/>
      <c r="F4" s="9">
        <v>244</v>
      </c>
      <c r="G4" s="17">
        <f t="shared" ref="G4:G10" si="0">SUM(B4:F4)</f>
        <v>854</v>
      </c>
      <c r="H4" s="11">
        <f t="shared" ref="H4:H10" si="1">SUM(D4:F4)</f>
        <v>744</v>
      </c>
    </row>
    <row r="5" spans="1:8" x14ac:dyDescent="0.3">
      <c r="A5" s="21">
        <v>2025</v>
      </c>
      <c r="B5" s="9"/>
      <c r="C5" s="9"/>
      <c r="D5" s="9">
        <v>500</v>
      </c>
      <c r="E5" s="9">
        <v>2000</v>
      </c>
      <c r="F5" s="9">
        <v>7</v>
      </c>
      <c r="G5" s="17">
        <f t="shared" si="0"/>
        <v>2507</v>
      </c>
      <c r="H5" s="11">
        <f t="shared" si="1"/>
        <v>2507</v>
      </c>
    </row>
    <row r="6" spans="1:8" x14ac:dyDescent="0.3">
      <c r="A6" s="21">
        <v>2026</v>
      </c>
      <c r="B6" s="9">
        <v>5000</v>
      </c>
      <c r="C6" s="9">
        <v>3000</v>
      </c>
      <c r="D6" s="9">
        <v>3250</v>
      </c>
      <c r="E6" s="9">
        <v>3250</v>
      </c>
      <c r="F6" s="9"/>
      <c r="G6" s="17">
        <f t="shared" si="0"/>
        <v>14500</v>
      </c>
      <c r="H6" s="11">
        <f t="shared" si="1"/>
        <v>6500</v>
      </c>
    </row>
    <row r="7" spans="1:8" x14ac:dyDescent="0.3">
      <c r="A7" s="21">
        <v>2027</v>
      </c>
      <c r="B7" s="9"/>
      <c r="C7" s="9"/>
      <c r="D7" s="9"/>
      <c r="E7" s="9">
        <v>3250</v>
      </c>
      <c r="F7" s="9"/>
      <c r="G7" s="17">
        <f t="shared" si="0"/>
        <v>3250</v>
      </c>
      <c r="H7" s="11">
        <f t="shared" si="1"/>
        <v>3250</v>
      </c>
    </row>
    <row r="8" spans="1:8" x14ac:dyDescent="0.3">
      <c r="A8" s="21">
        <v>2028</v>
      </c>
      <c r="B8" s="9"/>
      <c r="C8" s="9"/>
      <c r="D8" s="9"/>
      <c r="E8" s="9">
        <v>4250</v>
      </c>
      <c r="F8" s="9"/>
      <c r="G8" s="17">
        <f t="shared" si="0"/>
        <v>4250</v>
      </c>
      <c r="H8" s="11">
        <f>SUM(D8:F8)</f>
        <v>4250</v>
      </c>
    </row>
    <row r="9" spans="1:8" x14ac:dyDescent="0.3">
      <c r="A9" s="21">
        <v>2029</v>
      </c>
      <c r="B9" s="9"/>
      <c r="C9" s="9"/>
      <c r="D9" s="9"/>
      <c r="E9" s="9">
        <v>3250</v>
      </c>
      <c r="F9" s="9"/>
      <c r="G9" s="17">
        <f t="shared" si="0"/>
        <v>3250</v>
      </c>
      <c r="H9" s="11">
        <f>SUM(D9:F9)</f>
        <v>3250</v>
      </c>
    </row>
    <row r="10" spans="1:8" x14ac:dyDescent="0.3">
      <c r="A10" s="21" t="s">
        <v>13</v>
      </c>
      <c r="B10" s="10"/>
      <c r="C10" s="9"/>
      <c r="D10" s="9"/>
      <c r="E10" s="9"/>
      <c r="F10" s="9"/>
      <c r="G10" s="17">
        <f t="shared" si="0"/>
        <v>0</v>
      </c>
      <c r="H10" s="11">
        <f t="shared" si="1"/>
        <v>0</v>
      </c>
    </row>
    <row r="11" spans="1:8" x14ac:dyDescent="0.3">
      <c r="A11" s="19" t="s">
        <v>5</v>
      </c>
      <c r="B11" s="11">
        <f>SUM(B4:B10)</f>
        <v>5000</v>
      </c>
      <c r="C11" s="11">
        <f t="shared" ref="C11:F11" si="2">SUM(C4:C10)</f>
        <v>3110</v>
      </c>
      <c r="D11" s="11">
        <f t="shared" si="2"/>
        <v>4250</v>
      </c>
      <c r="E11" s="11">
        <f t="shared" si="2"/>
        <v>16000</v>
      </c>
      <c r="F11" s="17">
        <f t="shared" si="2"/>
        <v>251</v>
      </c>
      <c r="G11" s="17">
        <f>SUM(G4:G10)</f>
        <v>28611</v>
      </c>
      <c r="H11" s="11">
        <f>SUM(H4:H10)</f>
        <v>20501</v>
      </c>
    </row>
    <row r="12" spans="1:8" x14ac:dyDescent="0.3">
      <c r="A12" s="19"/>
      <c r="B12" s="1"/>
      <c r="C12" s="1"/>
      <c r="D12" s="1"/>
      <c r="E12" s="1"/>
      <c r="F12" s="1"/>
      <c r="G12" s="18"/>
    </row>
    <row r="13" spans="1:8" x14ac:dyDescent="0.3">
      <c r="A13" s="22" t="s">
        <v>10</v>
      </c>
      <c r="G13" s="19"/>
    </row>
    <row r="14" spans="1:8" x14ac:dyDescent="0.3">
      <c r="A14" s="19" t="s">
        <v>9</v>
      </c>
      <c r="G14" s="19"/>
    </row>
    <row r="15" spans="1:8" x14ac:dyDescent="0.3">
      <c r="A15" s="21">
        <v>2024</v>
      </c>
      <c r="B15" s="8"/>
      <c r="C15" s="8">
        <f t="shared" ref="C15:H20" si="3">+C4/1000</f>
        <v>0.11</v>
      </c>
      <c r="D15" s="8">
        <f t="shared" si="3"/>
        <v>0.5</v>
      </c>
      <c r="E15" s="8"/>
      <c r="F15" s="13">
        <f t="shared" si="3"/>
        <v>0.24399999999999999</v>
      </c>
      <c r="G15" s="13">
        <f t="shared" si="3"/>
        <v>0.85399999999999998</v>
      </c>
      <c r="H15" s="8">
        <f t="shared" si="3"/>
        <v>0.74399999999999999</v>
      </c>
    </row>
    <row r="16" spans="1:8" x14ac:dyDescent="0.3">
      <c r="A16" s="21">
        <v>2025</v>
      </c>
      <c r="B16" s="8"/>
      <c r="C16" s="8"/>
      <c r="D16" s="8">
        <f t="shared" si="3"/>
        <v>0.5</v>
      </c>
      <c r="E16" s="8">
        <f t="shared" si="3"/>
        <v>2</v>
      </c>
      <c r="F16" s="13"/>
      <c r="G16" s="13">
        <f t="shared" si="3"/>
        <v>2.5070000000000001</v>
      </c>
      <c r="H16" s="8">
        <f t="shared" si="3"/>
        <v>2.5070000000000001</v>
      </c>
    </row>
    <row r="17" spans="1:8" x14ac:dyDescent="0.3">
      <c r="A17" s="21">
        <v>2026</v>
      </c>
      <c r="B17" s="8">
        <f>+B6/1000</f>
        <v>5</v>
      </c>
      <c r="C17" s="8">
        <f t="shared" si="3"/>
        <v>3</v>
      </c>
      <c r="D17" s="8">
        <f>+D6/1000</f>
        <v>3.25</v>
      </c>
      <c r="E17" s="8">
        <f>+E6/1000</f>
        <v>3.25</v>
      </c>
      <c r="F17" s="13"/>
      <c r="G17" s="13">
        <f t="shared" si="3"/>
        <v>14.5</v>
      </c>
      <c r="H17" s="8">
        <f t="shared" si="3"/>
        <v>6.5</v>
      </c>
    </row>
    <row r="18" spans="1:8" x14ac:dyDescent="0.3">
      <c r="A18" s="21">
        <v>2027</v>
      </c>
      <c r="B18" s="8"/>
      <c r="C18" s="8"/>
      <c r="D18" s="8"/>
      <c r="E18" s="8">
        <f>+E7/1000</f>
        <v>3.25</v>
      </c>
      <c r="F18" s="13"/>
      <c r="G18" s="13">
        <f t="shared" si="3"/>
        <v>3.25</v>
      </c>
      <c r="H18" s="8">
        <f t="shared" si="3"/>
        <v>3.25</v>
      </c>
    </row>
    <row r="19" spans="1:8" x14ac:dyDescent="0.3">
      <c r="A19" s="21">
        <v>2028</v>
      </c>
      <c r="B19" s="8"/>
      <c r="C19" s="8"/>
      <c r="D19" s="8"/>
      <c r="E19" s="8">
        <f>+E8/1000</f>
        <v>4.25</v>
      </c>
      <c r="F19" s="13"/>
      <c r="G19" s="13">
        <f t="shared" si="3"/>
        <v>4.25</v>
      </c>
      <c r="H19" s="8">
        <f t="shared" si="3"/>
        <v>4.25</v>
      </c>
    </row>
    <row r="20" spans="1:8" x14ac:dyDescent="0.3">
      <c r="A20" s="21">
        <v>2029</v>
      </c>
      <c r="B20" s="8"/>
      <c r="C20" s="8"/>
      <c r="D20" s="8"/>
      <c r="E20" s="8">
        <f>+E9/1000</f>
        <v>3.25</v>
      </c>
      <c r="F20" s="13"/>
      <c r="G20" s="13">
        <f t="shared" si="3"/>
        <v>3.25</v>
      </c>
      <c r="H20" s="8">
        <f t="shared" si="3"/>
        <v>3.25</v>
      </c>
    </row>
    <row r="21" spans="1:8" ht="15" thickBot="1" x14ac:dyDescent="0.35">
      <c r="A21" s="21" t="s">
        <v>13</v>
      </c>
      <c r="B21" s="12"/>
      <c r="C21" s="12"/>
      <c r="D21" s="12"/>
      <c r="E21" s="12"/>
      <c r="F21" s="14"/>
      <c r="G21" s="14"/>
      <c r="H21" s="12"/>
    </row>
    <row r="22" spans="1:8" x14ac:dyDescent="0.3">
      <c r="A22" s="19" t="s">
        <v>5</v>
      </c>
      <c r="B22" s="23">
        <f t="shared" ref="B22:H22" si="4">SUM(B15:B21)</f>
        <v>5</v>
      </c>
      <c r="C22" s="23">
        <f t="shared" si="4"/>
        <v>3.11</v>
      </c>
      <c r="D22" s="23">
        <f t="shared" si="4"/>
        <v>4.25</v>
      </c>
      <c r="E22" s="23">
        <f t="shared" si="4"/>
        <v>16</v>
      </c>
      <c r="F22" s="24">
        <f t="shared" si="4"/>
        <v>0.24399999999999999</v>
      </c>
      <c r="G22" s="24">
        <f t="shared" si="4"/>
        <v>28.611000000000001</v>
      </c>
      <c r="H22" s="23">
        <f t="shared" si="4"/>
        <v>20.501000000000001</v>
      </c>
    </row>
    <row r="23" spans="1:8" x14ac:dyDescent="0.3">
      <c r="G23" s="6"/>
    </row>
    <row r="25" spans="1:8" x14ac:dyDescent="0.3">
      <c r="B25" s="6"/>
      <c r="C25" s="6"/>
      <c r="D25" s="6"/>
      <c r="E25" s="6"/>
      <c r="F25" s="6"/>
      <c r="G25" s="7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workbookViewId="0">
      <selection activeCell="G22" sqref="G22"/>
    </sheetView>
  </sheetViews>
  <sheetFormatPr defaultRowHeight="14.4" x14ac:dyDescent="0.3"/>
  <cols>
    <col min="1" max="1" width="21.33203125" bestFit="1" customWidth="1"/>
    <col min="2" max="6" width="12.6640625" customWidth="1"/>
  </cols>
  <sheetData>
    <row r="1" spans="1:8" x14ac:dyDescent="0.3">
      <c r="A1" s="2" t="s">
        <v>6</v>
      </c>
      <c r="B1" s="5">
        <v>45382</v>
      </c>
      <c r="C1" s="5"/>
      <c r="D1" s="5"/>
    </row>
    <row r="2" spans="1:8" x14ac:dyDescent="0.3">
      <c r="A2" s="2" t="s">
        <v>1</v>
      </c>
    </row>
    <row r="3" spans="1:8" ht="48" customHeight="1" x14ac:dyDescent="0.3">
      <c r="A3" s="20" t="s">
        <v>2</v>
      </c>
      <c r="B3" s="4" t="s">
        <v>12</v>
      </c>
      <c r="C3" s="4" t="s">
        <v>7</v>
      </c>
      <c r="D3" s="4" t="s">
        <v>8</v>
      </c>
      <c r="E3" s="3" t="s">
        <v>3</v>
      </c>
      <c r="F3" s="3" t="s">
        <v>4</v>
      </c>
      <c r="G3" s="3" t="s">
        <v>0</v>
      </c>
      <c r="H3" s="3" t="s">
        <v>11</v>
      </c>
    </row>
    <row r="4" spans="1:8" x14ac:dyDescent="0.3">
      <c r="A4" s="21">
        <v>2024</v>
      </c>
      <c r="B4" s="9"/>
      <c r="C4" s="9">
        <v>144</v>
      </c>
      <c r="D4" s="9">
        <v>1000</v>
      </c>
      <c r="E4" s="9"/>
      <c r="F4" s="9">
        <v>202</v>
      </c>
      <c r="G4" s="17">
        <f t="shared" ref="G4:G10" si="0">SUM(B4:F4)</f>
        <v>1346</v>
      </c>
      <c r="H4" s="11">
        <f t="shared" ref="H4:H10" si="1">SUM(D4:F4)</f>
        <v>1202</v>
      </c>
    </row>
    <row r="5" spans="1:8" x14ac:dyDescent="0.3">
      <c r="A5" s="21">
        <v>2025</v>
      </c>
      <c r="B5" s="9"/>
      <c r="C5" s="9">
        <v>2000</v>
      </c>
      <c r="D5" s="9">
        <v>514</v>
      </c>
      <c r="E5" s="9">
        <v>2000</v>
      </c>
      <c r="F5" s="9"/>
      <c r="G5" s="17">
        <f t="shared" si="0"/>
        <v>4514</v>
      </c>
      <c r="H5" s="11">
        <f t="shared" si="1"/>
        <v>2514</v>
      </c>
    </row>
    <row r="6" spans="1:8" x14ac:dyDescent="0.3">
      <c r="A6" s="21">
        <v>2026</v>
      </c>
      <c r="B6" s="9">
        <v>5000</v>
      </c>
      <c r="C6" s="9"/>
      <c r="D6" s="9">
        <v>6750</v>
      </c>
      <c r="E6" s="9">
        <v>3250</v>
      </c>
      <c r="F6" s="9"/>
      <c r="G6" s="17">
        <f t="shared" si="0"/>
        <v>15000</v>
      </c>
      <c r="H6" s="11">
        <f t="shared" si="1"/>
        <v>10000</v>
      </c>
    </row>
    <row r="7" spans="1:8" x14ac:dyDescent="0.3">
      <c r="A7" s="21">
        <v>2027</v>
      </c>
      <c r="B7" s="9"/>
      <c r="C7" s="9"/>
      <c r="D7" s="9"/>
      <c r="E7" s="9">
        <v>2750</v>
      </c>
      <c r="F7" s="9"/>
      <c r="G7" s="17">
        <f t="shared" si="0"/>
        <v>2750</v>
      </c>
      <c r="H7" s="11">
        <f t="shared" si="1"/>
        <v>2750</v>
      </c>
    </row>
    <row r="8" spans="1:8" x14ac:dyDescent="0.3">
      <c r="A8" s="21">
        <v>2028</v>
      </c>
      <c r="B8" s="9"/>
      <c r="C8" s="9"/>
      <c r="D8" s="9"/>
      <c r="E8" s="9">
        <v>4250</v>
      </c>
      <c r="F8" s="9"/>
      <c r="G8" s="17">
        <f t="shared" si="0"/>
        <v>4250</v>
      </c>
      <c r="H8" s="11">
        <f>SUM(D8:F8)</f>
        <v>4250</v>
      </c>
    </row>
    <row r="9" spans="1:8" x14ac:dyDescent="0.3">
      <c r="A9" s="21">
        <v>2029</v>
      </c>
      <c r="B9" s="9"/>
      <c r="C9" s="9"/>
      <c r="D9" s="9"/>
      <c r="E9" s="9">
        <v>1250</v>
      </c>
      <c r="F9" s="9"/>
      <c r="G9" s="17">
        <f t="shared" si="0"/>
        <v>1250</v>
      </c>
      <c r="H9" s="11">
        <f>SUM(D9:F9)</f>
        <v>1250</v>
      </c>
    </row>
    <row r="10" spans="1:8" x14ac:dyDescent="0.3">
      <c r="A10" s="21" t="s">
        <v>13</v>
      </c>
      <c r="B10" s="10"/>
      <c r="C10" s="9"/>
      <c r="D10" s="9"/>
      <c r="E10" s="9"/>
      <c r="F10" s="9"/>
      <c r="G10" s="17">
        <f t="shared" si="0"/>
        <v>0</v>
      </c>
      <c r="H10" s="11">
        <f t="shared" si="1"/>
        <v>0</v>
      </c>
    </row>
    <row r="11" spans="1:8" x14ac:dyDescent="0.3">
      <c r="A11" s="19" t="s">
        <v>5</v>
      </c>
      <c r="B11" s="11">
        <f>SUM(B4:B10)</f>
        <v>5000</v>
      </c>
      <c r="C11" s="11">
        <f t="shared" ref="C11:F11" si="2">SUM(C4:C10)</f>
        <v>2144</v>
      </c>
      <c r="D11" s="11">
        <f t="shared" si="2"/>
        <v>8264</v>
      </c>
      <c r="E11" s="11">
        <f t="shared" si="2"/>
        <v>13500</v>
      </c>
      <c r="F11" s="17">
        <f t="shared" si="2"/>
        <v>202</v>
      </c>
      <c r="G11" s="17">
        <f>SUM(G4:G10)</f>
        <v>29110</v>
      </c>
      <c r="H11" s="11">
        <f>SUM(H4:H10)</f>
        <v>21966</v>
      </c>
    </row>
    <row r="12" spans="1:8" x14ac:dyDescent="0.3">
      <c r="A12" s="19"/>
      <c r="B12" s="1"/>
      <c r="C12" s="1"/>
      <c r="D12" s="1"/>
      <c r="E12" s="1"/>
      <c r="F12" s="1"/>
      <c r="G12" s="18"/>
    </row>
    <row r="13" spans="1:8" x14ac:dyDescent="0.3">
      <c r="A13" s="22" t="s">
        <v>10</v>
      </c>
      <c r="G13" s="19"/>
    </row>
    <row r="14" spans="1:8" x14ac:dyDescent="0.3">
      <c r="A14" s="19" t="s">
        <v>9</v>
      </c>
      <c r="G14" s="19"/>
    </row>
    <row r="15" spans="1:8" x14ac:dyDescent="0.3">
      <c r="A15" s="21">
        <v>2024</v>
      </c>
      <c r="B15" s="8"/>
      <c r="C15" s="8">
        <f t="shared" ref="C15:H16" si="3">+C4/1000</f>
        <v>0.14399999999999999</v>
      </c>
      <c r="D15" s="8">
        <f t="shared" si="3"/>
        <v>1</v>
      </c>
      <c r="E15" s="8">
        <f t="shared" si="3"/>
        <v>0</v>
      </c>
      <c r="F15" s="13">
        <f t="shared" si="3"/>
        <v>0.20200000000000001</v>
      </c>
      <c r="G15" s="13">
        <f t="shared" si="3"/>
        <v>1.3460000000000001</v>
      </c>
      <c r="H15" s="8">
        <f t="shared" si="3"/>
        <v>1.202</v>
      </c>
    </row>
    <row r="16" spans="1:8" x14ac:dyDescent="0.3">
      <c r="A16" s="21">
        <v>2025</v>
      </c>
      <c r="B16" s="8"/>
      <c r="C16" s="8">
        <f t="shared" si="3"/>
        <v>2</v>
      </c>
      <c r="D16" s="8">
        <f t="shared" si="3"/>
        <v>0.51400000000000001</v>
      </c>
      <c r="E16" s="8">
        <f t="shared" si="3"/>
        <v>2</v>
      </c>
      <c r="F16" s="13"/>
      <c r="G16" s="13">
        <f t="shared" si="3"/>
        <v>4.5140000000000002</v>
      </c>
      <c r="H16" s="8">
        <f t="shared" si="3"/>
        <v>2.5139999999999998</v>
      </c>
    </row>
    <row r="17" spans="1:8" x14ac:dyDescent="0.3">
      <c r="A17" s="21">
        <v>2026</v>
      </c>
      <c r="B17" s="8">
        <f>+B6/1000</f>
        <v>5</v>
      </c>
      <c r="C17" s="8"/>
      <c r="D17" s="8">
        <f>+D6/1000</f>
        <v>6.75</v>
      </c>
      <c r="E17" s="8">
        <f>+E6/1000</f>
        <v>3.25</v>
      </c>
      <c r="F17" s="13"/>
      <c r="G17" s="13">
        <f t="shared" ref="G17:H20" si="4">+G6/1000</f>
        <v>15</v>
      </c>
      <c r="H17" s="8">
        <f t="shared" si="4"/>
        <v>10</v>
      </c>
    </row>
    <row r="18" spans="1:8" x14ac:dyDescent="0.3">
      <c r="A18" s="21">
        <v>2027</v>
      </c>
      <c r="B18" s="8"/>
      <c r="C18" s="8"/>
      <c r="D18" s="8"/>
      <c r="E18" s="8">
        <f>+E7/1000</f>
        <v>2.75</v>
      </c>
      <c r="F18" s="13"/>
      <c r="G18" s="13">
        <f t="shared" si="4"/>
        <v>2.75</v>
      </c>
      <c r="H18" s="8">
        <f t="shared" si="4"/>
        <v>2.75</v>
      </c>
    </row>
    <row r="19" spans="1:8" x14ac:dyDescent="0.3">
      <c r="A19" s="21">
        <v>2028</v>
      </c>
      <c r="B19" s="8"/>
      <c r="C19" s="8"/>
      <c r="D19" s="8"/>
      <c r="E19" s="8">
        <f>+E8/1000</f>
        <v>4.25</v>
      </c>
      <c r="F19" s="13"/>
      <c r="G19" s="13">
        <f t="shared" si="4"/>
        <v>4.25</v>
      </c>
      <c r="H19" s="8">
        <f t="shared" si="4"/>
        <v>4.25</v>
      </c>
    </row>
    <row r="20" spans="1:8" x14ac:dyDescent="0.3">
      <c r="A20" s="21">
        <v>2029</v>
      </c>
      <c r="B20" s="8"/>
      <c r="C20" s="8"/>
      <c r="D20" s="8"/>
      <c r="E20" s="8">
        <f>+E9/1000</f>
        <v>1.25</v>
      </c>
      <c r="F20" s="13"/>
      <c r="G20" s="13">
        <f t="shared" si="4"/>
        <v>1.25</v>
      </c>
      <c r="H20" s="8">
        <f t="shared" si="4"/>
        <v>1.25</v>
      </c>
    </row>
    <row r="21" spans="1:8" ht="15" thickBot="1" x14ac:dyDescent="0.35">
      <c r="A21" s="21" t="s">
        <v>13</v>
      </c>
      <c r="B21" s="12"/>
      <c r="C21" s="12"/>
      <c r="D21" s="12"/>
      <c r="E21" s="12"/>
      <c r="F21" s="14"/>
      <c r="G21" s="14"/>
      <c r="H21" s="12"/>
    </row>
    <row r="22" spans="1:8" x14ac:dyDescent="0.3">
      <c r="A22" s="19" t="s">
        <v>5</v>
      </c>
      <c r="B22" s="15">
        <f t="shared" ref="B22:H22" si="5">SUM(B15:B21)</f>
        <v>5</v>
      </c>
      <c r="C22" s="15">
        <f t="shared" si="5"/>
        <v>2.1440000000000001</v>
      </c>
      <c r="D22" s="15">
        <f t="shared" si="5"/>
        <v>8.2639999999999993</v>
      </c>
      <c r="E22" s="15">
        <f t="shared" si="5"/>
        <v>13.5</v>
      </c>
      <c r="F22" s="16">
        <f t="shared" si="5"/>
        <v>0.20200000000000001</v>
      </c>
      <c r="G22" s="16">
        <f t="shared" si="5"/>
        <v>29.11</v>
      </c>
      <c r="H22" s="15">
        <f t="shared" si="5"/>
        <v>21.966000000000001</v>
      </c>
    </row>
    <row r="23" spans="1:8" x14ac:dyDescent="0.3">
      <c r="G23" s="6"/>
    </row>
    <row r="25" spans="1:8" x14ac:dyDescent="0.3">
      <c r="B25" s="6"/>
      <c r="C25" s="6"/>
      <c r="D25" s="6"/>
      <c r="E25" s="6"/>
      <c r="F25" s="6"/>
      <c r="G25" s="7"/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8F491876B95E4A8CD8A1834A85D7D6" ma:contentTypeVersion="17" ma:contentTypeDescription="Create a new document." ma:contentTypeScope="" ma:versionID="dd4775a50d8246436be1221fff1e2b56">
  <xsd:schema xmlns:xsd="http://www.w3.org/2001/XMLSchema" xmlns:xs="http://www.w3.org/2001/XMLSchema" xmlns:p="http://schemas.microsoft.com/office/2006/metadata/properties" xmlns:ns2="06ebb892-de07-47e3-bc72-454d7b152aab" xmlns:ns3="6ef5d624-b4ac-4641-a5fe-61f4b18e3a47" xmlns:ns4="25fda321-f849-4d6f-b582-b8967b85c633" targetNamespace="http://schemas.microsoft.com/office/2006/metadata/properties" ma:root="true" ma:fieldsID="123bb4b353655f352f847ae388048a37" ns2:_="" ns3:_="" ns4:_="">
    <xsd:import namespace="06ebb892-de07-47e3-bc72-454d7b152aab"/>
    <xsd:import namespace="6ef5d624-b4ac-4641-a5fe-61f4b18e3a47"/>
    <xsd:import namespace="25fda321-f849-4d6f-b582-b8967b85c6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bb892-de07-47e3-bc72-454d7b152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ace41c2-8316-4075-b2a0-feb75f14e2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f5d624-b4ac-4641-a5fe-61f4b18e3a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da321-f849-4d6f-b582-b8967b85c633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11350e0-7d79-4ec7-bcb4-94ff99dae60e}" ma:internalName="TaxCatchAll" ma:showField="CatchAllData" ma:web="6ef5d624-b4ac-4641-a5fe-61f4b18e3a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aace41c2-8316-4075-b2a0-feb75f14e2c3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ebb892-de07-47e3-bc72-454d7b152aab">
      <Terms xmlns="http://schemas.microsoft.com/office/infopath/2007/PartnerControls"/>
    </lcf76f155ced4ddcb4097134ff3c332f>
    <TaxCatchAll xmlns="25fda321-f849-4d6f-b582-b8967b85c633" xsi:nil="true"/>
  </documentManagement>
</p:properties>
</file>

<file path=customXml/itemProps1.xml><?xml version="1.0" encoding="utf-8"?>
<ds:datastoreItem xmlns:ds="http://schemas.openxmlformats.org/officeDocument/2006/customXml" ds:itemID="{32430049-9496-49C4-BBA4-1D53D9A148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ebb892-de07-47e3-bc72-454d7b152aab"/>
    <ds:schemaRef ds:uri="6ef5d624-b4ac-4641-a5fe-61f4b18e3a47"/>
    <ds:schemaRef ds:uri="25fda321-f849-4d6f-b582-b8967b85c6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AFFEF8-7002-4562-A8B2-5DDCA4A3388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F1168E37-C4E7-4D4D-88C9-B76F3CC29DB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969F828-3570-413B-81C5-07C5E29D5AD1}">
  <ds:schemaRefs>
    <ds:schemaRef ds:uri="http://schemas.microsoft.com/office/2006/metadata/properties"/>
    <ds:schemaRef ds:uri="http://schemas.microsoft.com/office/infopath/2007/PartnerControls"/>
    <ds:schemaRef ds:uri="06ebb892-de07-47e3-bc72-454d7b152aab"/>
    <ds:schemaRef ds:uri="25fda321-f849-4d6f-b582-b8967b85c63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ENG 24Q2</vt:lpstr>
      <vt:lpstr>ENG 24Q1</vt:lpstr>
      <vt:lpstr>Chart1</vt:lpstr>
    </vt:vector>
  </TitlesOfParts>
  <Company>ICA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Madelene Gummesson</dc:creator>
  <cp:lastModifiedBy>Frans Benson</cp:lastModifiedBy>
  <dcterms:created xsi:type="dcterms:W3CDTF">2017-05-18T06:46:23Z</dcterms:created>
  <dcterms:modified xsi:type="dcterms:W3CDTF">2024-08-14T13:49:47Z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0bc4404-d96b-4544-9544-a30b749faca9_Enabled">
    <vt:lpwstr>true</vt:lpwstr>
  </property>
  <property fmtid="{D5CDD505-2E9C-101B-9397-08002B2CF9AE}" pid="5" name="MSIP_Label_f0bc4404-d96b-4544-9544-a30b749faca9_SetDate">
    <vt:lpwstr>2020-10-12T11:01:02Z</vt:lpwstr>
  </property>
  <property fmtid="{D5CDD505-2E9C-101B-9397-08002B2CF9AE}" pid="6" name="MSIP_Label_f0bc4404-d96b-4544-9544-a30b749faca9_Method">
    <vt:lpwstr>Standard</vt:lpwstr>
  </property>
  <property fmtid="{D5CDD505-2E9C-101B-9397-08002B2CF9AE}" pid="7" name="MSIP_Label_f0bc4404-d96b-4544-9544-a30b749faca9_Name">
    <vt:lpwstr>Internal</vt:lpwstr>
  </property>
  <property fmtid="{D5CDD505-2E9C-101B-9397-08002B2CF9AE}" pid="8" name="MSIP_Label_f0bc4404-d96b-4544-9544-a30b749faca9_SiteId">
    <vt:lpwstr>176bdcf0-2ce3-4610-962a-d59c1f5ce9f6</vt:lpwstr>
  </property>
  <property fmtid="{D5CDD505-2E9C-101B-9397-08002B2CF9AE}" pid="9" name="MSIP_Label_f0bc4404-d96b-4544-9544-a30b749faca9_ActionId">
    <vt:lpwstr/>
  </property>
  <property fmtid="{D5CDD505-2E9C-101B-9397-08002B2CF9AE}" pid="10" name="MSIP_Label_f0bc4404-d96b-4544-9544-a30b749faca9_ContentBits">
    <vt:lpwstr>0</vt:lpwstr>
  </property>
  <property fmtid="{D5CDD505-2E9C-101B-9397-08002B2CF9AE}" pid="11" name="MediaServiceImageTags">
    <vt:lpwstr/>
  </property>
  <property fmtid="{D5CDD505-2E9C-101B-9397-08002B2CF9AE}" pid="12" name="ContentTypeId">
    <vt:lpwstr>0x0101008E8F491876B95E4A8CD8A1834A85D7D6</vt:lpwstr>
  </property>
</Properties>
</file>